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<sst xmlns="http://schemas.openxmlformats.org/spreadsheetml/2006/main" count="41" uniqueCount="29">
  <si>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дневное</t>
  </si>
  <si>
    <t>заочное</t>
  </si>
  <si>
    <t>июнь</t>
  </si>
  <si>
    <t>июль</t>
  </si>
  <si>
    <t xml:space="preserve"> 11 классов бюджетное</t>
  </si>
  <si>
    <t>Секретарь приёмной комиссии                                                       Н. И Игнатьева</t>
  </si>
  <si>
    <t>Итого по специальности:</t>
  </si>
  <si>
    <t>План  приёма</t>
  </si>
  <si>
    <t>Конкурс</t>
  </si>
  <si>
    <t xml:space="preserve"> 9 классов бюджет</t>
  </si>
  <si>
    <t xml:space="preserve"> 11 классов бюджет</t>
  </si>
  <si>
    <t xml:space="preserve"> 9 классов платно</t>
  </si>
  <si>
    <t xml:space="preserve"> 11 классов платно</t>
  </si>
  <si>
    <t>Всего</t>
  </si>
  <si>
    <t xml:space="preserve"> </t>
  </si>
  <si>
    <t>август</t>
  </si>
  <si>
    <t>Количество поданных заявлений по каждой специальности</t>
  </si>
  <si>
    <t>9 классов бюджет</t>
  </si>
  <si>
    <t>9 классов платно</t>
  </si>
  <si>
    <t>Специальность</t>
  </si>
  <si>
    <t>Форма обучения</t>
  </si>
  <si>
    <t>База приёма</t>
  </si>
  <si>
    <t>23.02.03 -                 техническое обслуживание и ремонт автомобильного транспорта</t>
  </si>
  <si>
    <t>23.02.01 -организация перевозок и управление на автомобильном транспорте</t>
  </si>
  <si>
    <t xml:space="preserve">23.02.05-эксплуатация транспортного электрооборудования и автоматики </t>
  </si>
  <si>
    <t>ГБПОУ  НСО "Новосибирский автотранспортный колледж"</t>
  </si>
  <si>
    <t>Итого:</t>
  </si>
  <si>
    <t>23.02.07 техническое обслуживание и ремонт двигателей, систем и агрегатов автомобилей</t>
  </si>
  <si>
    <t>на бюджетной основе и по договорам с оплатой стоимости обучения на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</si>
</sst>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i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color indexed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textRotation="90"/>
    </xf>
    <xf numFmtId="0" fontId="4" fillId="37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45"/>
    </xf>
    <xf numFmtId="0" fontId="4" fillId="0" borderId="26" xfId="0" applyFont="1" applyFill="1" applyBorder="1" applyAlignment="1">
      <alignment horizontal="center" vertical="center" textRotation="45"/>
    </xf>
    <xf numFmtId="0" fontId="4" fillId="33" borderId="10" xfId="0" applyFont="1" applyFill="1" applyBorder="1" applyAlignment="1">
      <alignment horizontal="center" vertical="center" textRotation="45"/>
    </xf>
    <xf numFmtId="0" fontId="2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1504950</xdr:colOff>
      <xdr:row>2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8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9"/>
  <sheetViews>
    <sheetView tabSelected="1" view="pageBreakPreview" zoomScale="90" zoomScaleSheetLayoutView="90" zoomScalePageLayoutView="0" workbookViewId="0" topLeftCell="A1">
      <selection activeCell="AJ22" sqref="AJ22"/>
    </sheetView>
  </sheetViews>
  <sheetFormatPr defaultColWidth="9.00390625" defaultRowHeight="12.75"/>
  <cols>
    <col min="1" max="1" width="20.00390625" style="3" customWidth="1"/>
    <col min="2" max="2" width="10.875" style="3" customWidth="1"/>
    <col min="3" max="3" width="18.875" style="3" customWidth="1"/>
    <col min="4" max="4" width="4.875" style="3" customWidth="1"/>
    <col min="5" max="7" width="3.75390625" style="3" customWidth="1"/>
    <col min="8" max="8" width="3.125" style="3" customWidth="1"/>
    <col min="9" max="10" width="3.375" style="3" customWidth="1"/>
    <col min="11" max="12" width="4.00390625" style="3" customWidth="1"/>
    <col min="13" max="13" width="3.625" style="3" hidden="1" customWidth="1"/>
    <col min="14" max="14" width="3.75390625" style="3" customWidth="1"/>
    <col min="15" max="15" width="3.375" style="3" customWidth="1"/>
    <col min="16" max="16" width="3.875" style="3" customWidth="1"/>
    <col min="17" max="17" width="3.75390625" style="3" customWidth="1"/>
    <col min="18" max="18" width="3.625" style="3" customWidth="1"/>
    <col min="19" max="19" width="3.75390625" style="3" customWidth="1"/>
    <col min="20" max="20" width="3.375" style="3" customWidth="1"/>
    <col min="21" max="22" width="3.875" style="3" customWidth="1"/>
    <col min="23" max="23" width="3.75390625" style="3" customWidth="1"/>
    <col min="24" max="24" width="3.375" style="3" customWidth="1"/>
    <col min="25" max="25" width="3.625" style="3" customWidth="1"/>
    <col min="26" max="26" width="3.875" style="3" customWidth="1"/>
    <col min="27" max="27" width="3.25390625" style="3" customWidth="1"/>
    <col min="28" max="32" width="3.625" style="3" customWidth="1"/>
    <col min="33" max="34" width="4.125" style="3" customWidth="1"/>
    <col min="35" max="54" width="3.625" style="3" customWidth="1"/>
    <col min="55" max="55" width="3.625" style="3" hidden="1" customWidth="1"/>
    <col min="56" max="56" width="0.12890625" style="3" customWidth="1"/>
    <col min="57" max="57" width="7.125" style="3" customWidth="1"/>
    <col min="58" max="58" width="3.625" style="3" customWidth="1"/>
    <col min="59" max="59" width="3.125" style="3" customWidth="1"/>
    <col min="60" max="60" width="7.625" style="3" customWidth="1"/>
    <col min="61" max="61" width="3.75390625" style="3" customWidth="1"/>
    <col min="62" max="62" width="3.625" style="3" customWidth="1"/>
    <col min="63" max="16384" width="9.125" style="3" customWidth="1"/>
  </cols>
  <sheetData>
    <row r="1" spans="1:60" ht="36" customHeight="1">
      <c r="A1" s="119"/>
      <c r="B1" s="98" t="s">
        <v>25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</row>
    <row r="2" spans="1:60" ht="32.25" customHeight="1">
      <c r="A2" s="119"/>
      <c r="B2" s="117" t="s">
        <v>16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</row>
    <row r="3" spans="1:62" ht="30" customHeight="1" thickBot="1">
      <c r="A3" s="115"/>
      <c r="B3" s="118" t="s">
        <v>28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4"/>
      <c r="BJ3" s="4"/>
    </row>
    <row r="4" spans="1:62" ht="33" customHeight="1" thickBot="1" thickTop="1">
      <c r="A4" s="116" t="s">
        <v>19</v>
      </c>
      <c r="B4" s="105" t="s">
        <v>20</v>
      </c>
      <c r="C4" s="105" t="s">
        <v>21</v>
      </c>
      <c r="D4" s="75" t="s">
        <v>2</v>
      </c>
      <c r="E4" s="75"/>
      <c r="F4" s="75"/>
      <c r="G4" s="75"/>
      <c r="H4" s="75"/>
      <c r="I4" s="75"/>
      <c r="J4" s="75"/>
      <c r="K4" s="75"/>
      <c r="L4" s="75"/>
      <c r="M4" s="75"/>
      <c r="N4" s="75" t="s">
        <v>3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15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103"/>
      <c r="BE4" s="75"/>
      <c r="BF4" s="75"/>
      <c r="BG4" s="75"/>
      <c r="BH4" s="101" t="s">
        <v>8</v>
      </c>
      <c r="BI4" s="2"/>
      <c r="BJ4" s="4"/>
    </row>
    <row r="5" spans="1:63" ht="33" thickBot="1" thickTop="1">
      <c r="A5" s="116"/>
      <c r="B5" s="105"/>
      <c r="C5" s="105"/>
      <c r="D5" s="13">
        <v>15</v>
      </c>
      <c r="E5" s="13">
        <v>16</v>
      </c>
      <c r="F5" s="13">
        <v>17</v>
      </c>
      <c r="G5" s="13">
        <v>18</v>
      </c>
      <c r="H5" s="13">
        <v>19</v>
      </c>
      <c r="I5" s="13">
        <v>22</v>
      </c>
      <c r="J5" s="13">
        <v>23</v>
      </c>
      <c r="K5" s="13">
        <v>25</v>
      </c>
      <c r="L5" s="13">
        <v>26</v>
      </c>
      <c r="M5" s="13"/>
      <c r="N5" s="13">
        <v>29</v>
      </c>
      <c r="O5" s="13">
        <v>30</v>
      </c>
      <c r="P5" s="13">
        <v>2</v>
      </c>
      <c r="Q5" s="13">
        <v>3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13</v>
      </c>
      <c r="X5" s="13">
        <v>14</v>
      </c>
      <c r="Y5" s="13">
        <v>15</v>
      </c>
      <c r="Z5" s="13">
        <v>16</v>
      </c>
      <c r="AA5" s="13">
        <v>17</v>
      </c>
      <c r="AB5" s="14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27</v>
      </c>
      <c r="AH5" s="14">
        <v>28</v>
      </c>
      <c r="AI5" s="14">
        <v>29</v>
      </c>
      <c r="AJ5" s="14">
        <v>30</v>
      </c>
      <c r="AK5" s="14">
        <v>31</v>
      </c>
      <c r="AL5" s="14">
        <v>3</v>
      </c>
      <c r="AM5" s="14">
        <v>4</v>
      </c>
      <c r="AN5" s="14">
        <v>5</v>
      </c>
      <c r="AO5" s="14">
        <v>6</v>
      </c>
      <c r="AP5" s="14">
        <v>7</v>
      </c>
      <c r="AQ5" s="14">
        <v>10</v>
      </c>
      <c r="AR5" s="14">
        <v>11</v>
      </c>
      <c r="AS5" s="14">
        <v>12</v>
      </c>
      <c r="AT5" s="14">
        <v>13</v>
      </c>
      <c r="AU5" s="14">
        <v>14</v>
      </c>
      <c r="AV5" s="14">
        <v>17</v>
      </c>
      <c r="AW5" s="14">
        <v>18</v>
      </c>
      <c r="AX5" s="14">
        <v>19</v>
      </c>
      <c r="AY5" s="14">
        <v>20</v>
      </c>
      <c r="AZ5" s="14">
        <v>21</v>
      </c>
      <c r="BA5" s="14">
        <v>24</v>
      </c>
      <c r="BB5" s="14">
        <v>25</v>
      </c>
      <c r="BC5" s="14"/>
      <c r="BD5" s="16"/>
      <c r="BE5" s="15" t="s">
        <v>7</v>
      </c>
      <c r="BF5" s="104" t="s">
        <v>13</v>
      </c>
      <c r="BG5" s="104"/>
      <c r="BH5" s="102"/>
      <c r="BI5" s="1"/>
      <c r="BJ5" s="1"/>
      <c r="BK5" s="5"/>
    </row>
    <row r="6" spans="1:63" ht="30" thickBot="1" thickTop="1">
      <c r="A6" s="109" t="s">
        <v>22</v>
      </c>
      <c r="B6" s="100" t="s">
        <v>0</v>
      </c>
      <c r="C6" s="11" t="s">
        <v>9</v>
      </c>
      <c r="D6" s="19">
        <v>42</v>
      </c>
      <c r="E6" s="20">
        <v>18</v>
      </c>
      <c r="F6" s="20">
        <v>16</v>
      </c>
      <c r="G6" s="20">
        <v>8</v>
      </c>
      <c r="H6" s="20">
        <v>5</v>
      </c>
      <c r="I6" s="20">
        <v>11</v>
      </c>
      <c r="J6" s="20">
        <v>4</v>
      </c>
      <c r="K6" s="20">
        <v>16</v>
      </c>
      <c r="L6" s="20">
        <v>28</v>
      </c>
      <c r="M6" s="20"/>
      <c r="N6" s="20">
        <v>18</v>
      </c>
      <c r="O6" s="20">
        <v>13</v>
      </c>
      <c r="P6" s="20">
        <v>15</v>
      </c>
      <c r="Q6" s="20">
        <v>8</v>
      </c>
      <c r="R6" s="20">
        <v>6</v>
      </c>
      <c r="S6" s="20">
        <v>6</v>
      </c>
      <c r="T6" s="20">
        <v>14</v>
      </c>
      <c r="U6" s="20">
        <v>5</v>
      </c>
      <c r="V6" s="20">
        <v>8</v>
      </c>
      <c r="W6" s="20">
        <v>15</v>
      </c>
      <c r="X6" s="20">
        <v>11</v>
      </c>
      <c r="Y6" s="20">
        <v>4</v>
      </c>
      <c r="Z6" s="20">
        <v>7</v>
      </c>
      <c r="AA6" s="20">
        <v>5</v>
      </c>
      <c r="AB6" s="20">
        <v>5</v>
      </c>
      <c r="AC6" s="20">
        <v>8</v>
      </c>
      <c r="AD6" s="20">
        <v>7</v>
      </c>
      <c r="AE6" s="20">
        <v>5</v>
      </c>
      <c r="AF6" s="20">
        <v>6</v>
      </c>
      <c r="AG6" s="20">
        <v>6</v>
      </c>
      <c r="AH6" s="20">
        <v>5</v>
      </c>
      <c r="AI6" s="20">
        <v>4</v>
      </c>
      <c r="AJ6" s="20">
        <v>2</v>
      </c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1"/>
      <c r="BE6" s="31">
        <v>50</v>
      </c>
      <c r="BF6" s="74">
        <f>SUM(D6:BB6)</f>
        <v>331</v>
      </c>
      <c r="BG6" s="74"/>
      <c r="BH6" s="23">
        <f>BF6/BE6</f>
        <v>6.62</v>
      </c>
      <c r="BI6" s="6"/>
      <c r="BJ6" s="1"/>
      <c r="BK6" s="5"/>
    </row>
    <row r="7" spans="1:63" ht="30" thickBot="1" thickTop="1">
      <c r="A7" s="110"/>
      <c r="B7" s="100"/>
      <c r="C7" s="11" t="s">
        <v>11</v>
      </c>
      <c r="D7" s="24">
        <v>10</v>
      </c>
      <c r="E7" s="25">
        <v>2</v>
      </c>
      <c r="F7" s="25">
        <v>2</v>
      </c>
      <c r="G7" s="25">
        <v>3</v>
      </c>
      <c r="H7" s="25">
        <v>3</v>
      </c>
      <c r="I7" s="25">
        <v>2</v>
      </c>
      <c r="J7" s="25">
        <v>1</v>
      </c>
      <c r="K7" s="25">
        <v>3</v>
      </c>
      <c r="L7" s="25">
        <v>5</v>
      </c>
      <c r="M7" s="25"/>
      <c r="N7" s="25">
        <v>5</v>
      </c>
      <c r="O7" s="25">
        <v>1</v>
      </c>
      <c r="P7" s="25">
        <v>3</v>
      </c>
      <c r="Q7" s="25">
        <v>3</v>
      </c>
      <c r="R7" s="25">
        <v>3</v>
      </c>
      <c r="S7" s="25">
        <v>3</v>
      </c>
      <c r="T7" s="25">
        <v>2</v>
      </c>
      <c r="U7" s="25">
        <v>2</v>
      </c>
      <c r="V7" s="25">
        <v>9</v>
      </c>
      <c r="W7" s="25">
        <v>3</v>
      </c>
      <c r="X7" s="25">
        <v>2</v>
      </c>
      <c r="Y7" s="25">
        <v>2</v>
      </c>
      <c r="Z7" s="25">
        <v>2</v>
      </c>
      <c r="AA7" s="25">
        <v>1</v>
      </c>
      <c r="AB7" s="25">
        <v>5</v>
      </c>
      <c r="AC7" s="25">
        <v>3</v>
      </c>
      <c r="AD7" s="25">
        <v>1</v>
      </c>
      <c r="AE7" s="25">
        <v>1</v>
      </c>
      <c r="AF7" s="25">
        <v>1</v>
      </c>
      <c r="AG7" s="25">
        <v>7</v>
      </c>
      <c r="AH7" s="25">
        <v>2</v>
      </c>
      <c r="AI7" s="25">
        <v>1</v>
      </c>
      <c r="AJ7" s="25">
        <v>2</v>
      </c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6"/>
      <c r="BE7" s="31">
        <v>50</v>
      </c>
      <c r="BF7" s="74">
        <f>SUM(D7:BB7)</f>
        <v>95</v>
      </c>
      <c r="BG7" s="74"/>
      <c r="BH7" s="23">
        <f>BF7/BE7</f>
        <v>1.9</v>
      </c>
      <c r="BI7" s="6"/>
      <c r="BJ7" s="1"/>
      <c r="BK7" s="5"/>
    </row>
    <row r="8" spans="1:63" ht="30" thickBot="1" thickTop="1">
      <c r="A8" s="110"/>
      <c r="B8" s="100"/>
      <c r="C8" s="12" t="s">
        <v>10</v>
      </c>
      <c r="D8" s="24">
        <v>1</v>
      </c>
      <c r="E8" s="25">
        <v>2</v>
      </c>
      <c r="F8" s="25">
        <v>2</v>
      </c>
      <c r="G8" s="25">
        <v>0</v>
      </c>
      <c r="H8" s="25">
        <v>2</v>
      </c>
      <c r="I8" s="25">
        <v>2</v>
      </c>
      <c r="J8" s="25">
        <v>2</v>
      </c>
      <c r="K8" s="25">
        <v>6</v>
      </c>
      <c r="L8" s="25">
        <v>9</v>
      </c>
      <c r="M8" s="25"/>
      <c r="N8" s="25">
        <v>3</v>
      </c>
      <c r="O8" s="25">
        <v>5</v>
      </c>
      <c r="P8" s="25">
        <v>3</v>
      </c>
      <c r="Q8" s="25">
        <v>6</v>
      </c>
      <c r="R8" s="25">
        <v>4</v>
      </c>
      <c r="S8" s="25">
        <v>4</v>
      </c>
      <c r="T8" s="25">
        <v>1</v>
      </c>
      <c r="U8" s="25">
        <v>1</v>
      </c>
      <c r="V8" s="25">
        <v>0</v>
      </c>
      <c r="W8" s="25">
        <v>4</v>
      </c>
      <c r="X8" s="25">
        <v>1</v>
      </c>
      <c r="Y8" s="25">
        <v>5</v>
      </c>
      <c r="Z8" s="25">
        <v>1</v>
      </c>
      <c r="AA8" s="25">
        <v>4</v>
      </c>
      <c r="AB8" s="25">
        <v>2</v>
      </c>
      <c r="AC8" s="25">
        <v>3</v>
      </c>
      <c r="AD8" s="25">
        <v>1</v>
      </c>
      <c r="AE8" s="25">
        <v>2</v>
      </c>
      <c r="AF8" s="25">
        <v>4</v>
      </c>
      <c r="AG8" s="25">
        <v>5</v>
      </c>
      <c r="AH8" s="25">
        <v>2</v>
      </c>
      <c r="AI8" s="25">
        <v>5</v>
      </c>
      <c r="AJ8" s="25">
        <v>5</v>
      </c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6"/>
      <c r="BE8" s="31">
        <v>50</v>
      </c>
      <c r="BF8" s="74">
        <f>SUM(D8:BB8)</f>
        <v>97</v>
      </c>
      <c r="BG8" s="74"/>
      <c r="BH8" s="23">
        <f>BF8/BE8</f>
        <v>1.94</v>
      </c>
      <c r="BI8" s="6"/>
      <c r="BJ8" s="1"/>
      <c r="BK8" s="5"/>
    </row>
    <row r="9" spans="1:63" ht="16.5" customHeight="1" thickBot="1" thickTop="1">
      <c r="A9" s="110"/>
      <c r="B9" s="106" t="s">
        <v>1</v>
      </c>
      <c r="C9" s="111" t="s">
        <v>12</v>
      </c>
      <c r="D9" s="113">
        <v>0</v>
      </c>
      <c r="E9" s="69">
        <v>1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1</v>
      </c>
      <c r="L9" s="69">
        <v>0</v>
      </c>
      <c r="M9" s="69"/>
      <c r="N9" s="69">
        <v>0</v>
      </c>
      <c r="O9" s="69">
        <v>1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1</v>
      </c>
      <c r="V9" s="69">
        <v>1</v>
      </c>
      <c r="W9" s="69">
        <v>1</v>
      </c>
      <c r="X9" s="69">
        <v>1</v>
      </c>
      <c r="Y9" s="69">
        <v>3</v>
      </c>
      <c r="Z9" s="69">
        <v>0</v>
      </c>
      <c r="AA9" s="69">
        <v>0</v>
      </c>
      <c r="AB9" s="69">
        <v>0</v>
      </c>
      <c r="AC9" s="69">
        <v>2</v>
      </c>
      <c r="AD9" s="69">
        <v>1</v>
      </c>
      <c r="AE9" s="69">
        <v>1</v>
      </c>
      <c r="AF9" s="69">
        <v>1</v>
      </c>
      <c r="AG9" s="69">
        <v>1</v>
      </c>
      <c r="AH9" s="69">
        <v>1</v>
      </c>
      <c r="AI9" s="69">
        <v>1</v>
      </c>
      <c r="AJ9" s="69">
        <v>0</v>
      </c>
      <c r="AK9" s="69"/>
      <c r="AL9" s="69"/>
      <c r="AM9" s="69"/>
      <c r="AN9" s="69"/>
      <c r="AO9" s="69"/>
      <c r="AP9" s="69"/>
      <c r="AQ9" s="69"/>
      <c r="AR9" s="69"/>
      <c r="AS9" s="27"/>
      <c r="AT9" s="27"/>
      <c r="AU9" s="27"/>
      <c r="AV9" s="27"/>
      <c r="AW9" s="27"/>
      <c r="AX9" s="27"/>
      <c r="AY9" s="27"/>
      <c r="AZ9" s="27"/>
      <c r="BA9" s="27"/>
      <c r="BB9" s="69"/>
      <c r="BC9" s="25"/>
      <c r="BD9" s="26"/>
      <c r="BE9" s="80">
        <v>50</v>
      </c>
      <c r="BF9" s="63">
        <f>SUM(D9:BB10)</f>
        <v>18</v>
      </c>
      <c r="BG9" s="64"/>
      <c r="BH9" s="67">
        <f>BF9/BE9</f>
        <v>0.36</v>
      </c>
      <c r="BI9" s="6"/>
      <c r="BJ9" s="1"/>
      <c r="BK9" s="5"/>
    </row>
    <row r="10" spans="1:63" ht="25.5" customHeight="1" thickBot="1" thickTop="1">
      <c r="A10" s="110"/>
      <c r="B10" s="107"/>
      <c r="C10" s="112"/>
      <c r="D10" s="114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50"/>
      <c r="AT10" s="50"/>
      <c r="AU10" s="50"/>
      <c r="AV10" s="50"/>
      <c r="AW10" s="50"/>
      <c r="AX10" s="50"/>
      <c r="AY10" s="50"/>
      <c r="AZ10" s="50"/>
      <c r="BA10" s="50"/>
      <c r="BB10" s="70"/>
      <c r="BC10" s="27"/>
      <c r="BD10" s="29"/>
      <c r="BE10" s="81"/>
      <c r="BF10" s="65"/>
      <c r="BG10" s="66"/>
      <c r="BH10" s="68"/>
      <c r="BI10" s="6"/>
      <c r="BJ10" s="1"/>
      <c r="BK10" s="5" t="s">
        <v>14</v>
      </c>
    </row>
    <row r="11" spans="1:63" ht="15.75" thickBot="1" thickTop="1">
      <c r="A11" s="110"/>
      <c r="B11" s="97" t="s">
        <v>6</v>
      </c>
      <c r="C11" s="97"/>
      <c r="D11" s="30">
        <f>D6+D7+D8+D9</f>
        <v>53</v>
      </c>
      <c r="E11" s="30">
        <f>E6+E7+E8+E9</f>
        <v>23</v>
      </c>
      <c r="F11" s="30">
        <f>F6+F7+F8+F9</f>
        <v>20</v>
      </c>
      <c r="G11" s="30">
        <f>G6+G7+G8+G9</f>
        <v>11</v>
      </c>
      <c r="H11" s="30">
        <f aca="true" t="shared" si="0" ref="H11:AR11">H6+H7+H8+H9</f>
        <v>10</v>
      </c>
      <c r="I11" s="30">
        <f t="shared" si="0"/>
        <v>15</v>
      </c>
      <c r="J11" s="30">
        <f t="shared" si="0"/>
        <v>7</v>
      </c>
      <c r="K11" s="30">
        <f t="shared" si="0"/>
        <v>26</v>
      </c>
      <c r="L11" s="30">
        <f t="shared" si="0"/>
        <v>42</v>
      </c>
      <c r="M11" s="30">
        <f t="shared" si="0"/>
        <v>0</v>
      </c>
      <c r="N11" s="30">
        <f t="shared" si="0"/>
        <v>26</v>
      </c>
      <c r="O11" s="30">
        <f t="shared" si="0"/>
        <v>20</v>
      </c>
      <c r="P11" s="30">
        <f t="shared" si="0"/>
        <v>21</v>
      </c>
      <c r="Q11" s="30">
        <f t="shared" si="0"/>
        <v>17</v>
      </c>
      <c r="R11" s="30">
        <f t="shared" si="0"/>
        <v>13</v>
      </c>
      <c r="S11" s="30">
        <f t="shared" si="0"/>
        <v>13</v>
      </c>
      <c r="T11" s="30">
        <f t="shared" si="0"/>
        <v>17</v>
      </c>
      <c r="U11" s="30">
        <f t="shared" si="0"/>
        <v>9</v>
      </c>
      <c r="V11" s="30">
        <f t="shared" si="0"/>
        <v>18</v>
      </c>
      <c r="W11" s="30">
        <f t="shared" si="0"/>
        <v>23</v>
      </c>
      <c r="X11" s="30">
        <f t="shared" si="0"/>
        <v>15</v>
      </c>
      <c r="Y11" s="30">
        <f t="shared" si="0"/>
        <v>14</v>
      </c>
      <c r="Z11" s="30">
        <f t="shared" si="0"/>
        <v>10</v>
      </c>
      <c r="AA11" s="30">
        <f t="shared" si="0"/>
        <v>10</v>
      </c>
      <c r="AB11" s="30">
        <f t="shared" si="0"/>
        <v>12</v>
      </c>
      <c r="AC11" s="30">
        <f t="shared" si="0"/>
        <v>16</v>
      </c>
      <c r="AD11" s="30">
        <f t="shared" si="0"/>
        <v>10</v>
      </c>
      <c r="AE11" s="30">
        <f t="shared" si="0"/>
        <v>9</v>
      </c>
      <c r="AF11" s="30">
        <f t="shared" si="0"/>
        <v>12</v>
      </c>
      <c r="AG11" s="30">
        <f t="shared" si="0"/>
        <v>19</v>
      </c>
      <c r="AH11" s="30">
        <f t="shared" si="0"/>
        <v>10</v>
      </c>
      <c r="AI11" s="30">
        <f t="shared" si="0"/>
        <v>11</v>
      </c>
      <c r="AJ11" s="30">
        <f t="shared" si="0"/>
        <v>9</v>
      </c>
      <c r="AK11" s="30">
        <f t="shared" si="0"/>
        <v>0</v>
      </c>
      <c r="AL11" s="30">
        <f t="shared" si="0"/>
        <v>0</v>
      </c>
      <c r="AM11" s="30">
        <f t="shared" si="0"/>
        <v>0</v>
      </c>
      <c r="AN11" s="30">
        <f t="shared" si="0"/>
        <v>0</v>
      </c>
      <c r="AO11" s="30">
        <f t="shared" si="0"/>
        <v>0</v>
      </c>
      <c r="AP11" s="30">
        <f t="shared" si="0"/>
        <v>0</v>
      </c>
      <c r="AQ11" s="30">
        <f t="shared" si="0"/>
        <v>0</v>
      </c>
      <c r="AR11" s="30">
        <f t="shared" si="0"/>
        <v>0</v>
      </c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>
        <f>SUM(BE6:BE9)</f>
        <v>200</v>
      </c>
      <c r="BF11" s="74">
        <f>SUM(D11:BB11)</f>
        <v>541</v>
      </c>
      <c r="BG11" s="74"/>
      <c r="BH11" s="23">
        <f>SUM(BF11/BE11)</f>
        <v>2.705</v>
      </c>
      <c r="BI11" s="7"/>
      <c r="BJ11" s="7"/>
      <c r="BK11" s="5"/>
    </row>
    <row r="12" spans="1:63" ht="27.75" customHeight="1" thickBot="1" thickTop="1">
      <c r="A12" s="85" t="s">
        <v>23</v>
      </c>
      <c r="B12" s="108" t="s">
        <v>0</v>
      </c>
      <c r="C12" s="11" t="s">
        <v>9</v>
      </c>
      <c r="D12" s="19">
        <v>20</v>
      </c>
      <c r="E12" s="20">
        <v>12</v>
      </c>
      <c r="F12" s="20">
        <v>11</v>
      </c>
      <c r="G12" s="20">
        <v>9</v>
      </c>
      <c r="H12" s="20">
        <v>15</v>
      </c>
      <c r="I12" s="20">
        <v>8</v>
      </c>
      <c r="J12" s="20">
        <v>7</v>
      </c>
      <c r="K12" s="20">
        <v>10</v>
      </c>
      <c r="L12" s="20">
        <v>27</v>
      </c>
      <c r="M12" s="20"/>
      <c r="N12" s="20">
        <v>14</v>
      </c>
      <c r="O12" s="20">
        <v>7</v>
      </c>
      <c r="P12" s="20">
        <v>13</v>
      </c>
      <c r="Q12" s="20">
        <v>7</v>
      </c>
      <c r="R12" s="20">
        <v>11</v>
      </c>
      <c r="S12" s="20">
        <v>10</v>
      </c>
      <c r="T12" s="20">
        <v>11</v>
      </c>
      <c r="U12" s="20">
        <v>9</v>
      </c>
      <c r="V12" s="20">
        <v>2</v>
      </c>
      <c r="W12" s="20">
        <v>18</v>
      </c>
      <c r="X12" s="20">
        <v>2</v>
      </c>
      <c r="Y12" s="20">
        <v>2</v>
      </c>
      <c r="Z12" s="20">
        <v>4</v>
      </c>
      <c r="AA12" s="20">
        <v>3</v>
      </c>
      <c r="AB12" s="20">
        <v>1</v>
      </c>
      <c r="AC12" s="20">
        <v>6</v>
      </c>
      <c r="AD12" s="20">
        <v>5</v>
      </c>
      <c r="AE12" s="20">
        <v>1</v>
      </c>
      <c r="AF12" s="20">
        <v>3</v>
      </c>
      <c r="AG12" s="20">
        <v>3</v>
      </c>
      <c r="AH12" s="20">
        <v>4</v>
      </c>
      <c r="AI12" s="20">
        <v>2</v>
      </c>
      <c r="AJ12" s="20">
        <v>1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1"/>
      <c r="BE12" s="47">
        <v>25</v>
      </c>
      <c r="BF12" s="74">
        <f>SUM(D12:BB12)</f>
        <v>258</v>
      </c>
      <c r="BG12" s="74"/>
      <c r="BH12" s="23">
        <f>BF12/BE12</f>
        <v>10.32</v>
      </c>
      <c r="BI12" s="6"/>
      <c r="BJ12" s="1"/>
      <c r="BK12" s="5"/>
    </row>
    <row r="13" spans="1:63" ht="29.25" customHeight="1" thickBot="1" thickTop="1">
      <c r="A13" s="85"/>
      <c r="B13" s="108"/>
      <c r="C13" s="11" t="s">
        <v>11</v>
      </c>
      <c r="D13" s="24">
        <v>4</v>
      </c>
      <c r="E13" s="25">
        <v>1</v>
      </c>
      <c r="F13" s="25">
        <v>2</v>
      </c>
      <c r="G13" s="25">
        <v>2</v>
      </c>
      <c r="H13" s="25">
        <v>3</v>
      </c>
      <c r="I13" s="25">
        <v>1</v>
      </c>
      <c r="J13" s="25">
        <v>1</v>
      </c>
      <c r="K13" s="25">
        <v>6</v>
      </c>
      <c r="L13" s="25">
        <v>4</v>
      </c>
      <c r="M13" s="25"/>
      <c r="N13" s="25">
        <v>3</v>
      </c>
      <c r="O13" s="25">
        <v>8</v>
      </c>
      <c r="P13" s="25">
        <v>5</v>
      </c>
      <c r="Q13" s="25">
        <v>1</v>
      </c>
      <c r="R13" s="25">
        <v>2</v>
      </c>
      <c r="S13" s="25">
        <v>0</v>
      </c>
      <c r="T13" s="25">
        <v>3</v>
      </c>
      <c r="U13" s="25">
        <v>0</v>
      </c>
      <c r="V13" s="25">
        <v>2</v>
      </c>
      <c r="W13" s="25">
        <v>3</v>
      </c>
      <c r="X13" s="25">
        <v>3</v>
      </c>
      <c r="Y13" s="25">
        <v>1</v>
      </c>
      <c r="Z13" s="25">
        <v>1</v>
      </c>
      <c r="AA13" s="25">
        <v>2</v>
      </c>
      <c r="AB13" s="25">
        <v>1</v>
      </c>
      <c r="AC13" s="25">
        <v>2</v>
      </c>
      <c r="AD13" s="25">
        <v>0</v>
      </c>
      <c r="AE13" s="25">
        <v>2</v>
      </c>
      <c r="AF13" s="25">
        <v>2</v>
      </c>
      <c r="AG13" s="25">
        <v>1</v>
      </c>
      <c r="AH13" s="25">
        <v>4</v>
      </c>
      <c r="AI13" s="25">
        <v>1</v>
      </c>
      <c r="AJ13" s="25">
        <v>3</v>
      </c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6"/>
      <c r="BE13" s="31">
        <v>25</v>
      </c>
      <c r="BF13" s="74">
        <f>SUM(D13:BB13)</f>
        <v>74</v>
      </c>
      <c r="BG13" s="74"/>
      <c r="BH13" s="23">
        <f>BF13/BE13</f>
        <v>2.96</v>
      </c>
      <c r="BI13" s="6"/>
      <c r="BJ13" s="1"/>
      <c r="BK13" s="5"/>
    </row>
    <row r="14" spans="1:63" ht="0.75" customHeight="1" hidden="1" thickBot="1">
      <c r="A14" s="85"/>
      <c r="B14" s="108"/>
      <c r="C14" s="12" t="s">
        <v>4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6"/>
      <c r="BE14" s="31"/>
      <c r="BF14" s="22"/>
      <c r="BG14" s="22"/>
      <c r="BH14" s="23"/>
      <c r="BI14" s="6"/>
      <c r="BJ14" s="1"/>
      <c r="BK14" s="5"/>
    </row>
    <row r="15" spans="1:63" ht="40.5" customHeight="1" thickBot="1" thickTop="1">
      <c r="A15" s="85"/>
      <c r="B15" s="17" t="s">
        <v>1</v>
      </c>
      <c r="C15" s="12" t="s">
        <v>12</v>
      </c>
      <c r="D15" s="32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</v>
      </c>
      <c r="L15" s="27">
        <v>0</v>
      </c>
      <c r="M15" s="27"/>
      <c r="N15" s="27">
        <v>0</v>
      </c>
      <c r="O15" s="27">
        <v>1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2</v>
      </c>
      <c r="X15" s="27">
        <v>0</v>
      </c>
      <c r="Y15" s="27">
        <v>0</v>
      </c>
      <c r="Z15" s="27">
        <v>0</v>
      </c>
      <c r="AA15" s="27">
        <v>1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1</v>
      </c>
      <c r="AI15" s="52">
        <v>0</v>
      </c>
      <c r="AJ15" s="27">
        <v>0</v>
      </c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9"/>
      <c r="BE15" s="46">
        <v>25</v>
      </c>
      <c r="BF15" s="86">
        <f>SUM(D15:BB15)</f>
        <v>6</v>
      </c>
      <c r="BG15" s="87"/>
      <c r="BH15" s="23">
        <f>BF15/BE15</f>
        <v>0.24</v>
      </c>
      <c r="BI15" s="6"/>
      <c r="BJ15" s="1"/>
      <c r="BK15" s="5"/>
    </row>
    <row r="16" spans="1:63" ht="23.25" customHeight="1" thickBot="1" thickTop="1">
      <c r="A16" s="85"/>
      <c r="B16" s="97" t="s">
        <v>6</v>
      </c>
      <c r="C16" s="97"/>
      <c r="D16" s="34">
        <f>D12+D13+D15</f>
        <v>24</v>
      </c>
      <c r="E16" s="34">
        <f>E12+E13+E15</f>
        <v>13</v>
      </c>
      <c r="F16" s="34">
        <f>F12+F13+F15</f>
        <v>13</v>
      </c>
      <c r="G16" s="34">
        <f>G12+G13+G15</f>
        <v>11</v>
      </c>
      <c r="H16" s="34">
        <f aca="true" t="shared" si="1" ref="H16:AZ16">H12+H13+H15</f>
        <v>18</v>
      </c>
      <c r="I16" s="34">
        <f t="shared" si="1"/>
        <v>9</v>
      </c>
      <c r="J16" s="34">
        <f t="shared" si="1"/>
        <v>8</v>
      </c>
      <c r="K16" s="34">
        <f t="shared" si="1"/>
        <v>17</v>
      </c>
      <c r="L16" s="34">
        <f t="shared" si="1"/>
        <v>31</v>
      </c>
      <c r="M16" s="34">
        <f t="shared" si="1"/>
        <v>0</v>
      </c>
      <c r="N16" s="34">
        <f t="shared" si="1"/>
        <v>17</v>
      </c>
      <c r="O16" s="34">
        <f t="shared" si="1"/>
        <v>16</v>
      </c>
      <c r="P16" s="34">
        <f t="shared" si="1"/>
        <v>18</v>
      </c>
      <c r="Q16" s="34">
        <f t="shared" si="1"/>
        <v>8</v>
      </c>
      <c r="R16" s="34">
        <f t="shared" si="1"/>
        <v>13</v>
      </c>
      <c r="S16" s="34">
        <f t="shared" si="1"/>
        <v>10</v>
      </c>
      <c r="T16" s="34">
        <f t="shared" si="1"/>
        <v>14</v>
      </c>
      <c r="U16" s="34">
        <f t="shared" si="1"/>
        <v>9</v>
      </c>
      <c r="V16" s="34">
        <f t="shared" si="1"/>
        <v>4</v>
      </c>
      <c r="W16" s="34">
        <f t="shared" si="1"/>
        <v>23</v>
      </c>
      <c r="X16" s="34">
        <f t="shared" si="1"/>
        <v>5</v>
      </c>
      <c r="Y16" s="34">
        <f t="shared" si="1"/>
        <v>3</v>
      </c>
      <c r="Z16" s="34">
        <f>SUM(Z12+Z13+Z15)</f>
        <v>5</v>
      </c>
      <c r="AA16" s="34">
        <f t="shared" si="1"/>
        <v>6</v>
      </c>
      <c r="AB16" s="34">
        <f t="shared" si="1"/>
        <v>2</v>
      </c>
      <c r="AC16" s="34">
        <f t="shared" si="1"/>
        <v>8</v>
      </c>
      <c r="AD16" s="34">
        <f t="shared" si="1"/>
        <v>5</v>
      </c>
      <c r="AE16" s="34">
        <f t="shared" si="1"/>
        <v>3</v>
      </c>
      <c r="AF16" s="34">
        <f t="shared" si="1"/>
        <v>5</v>
      </c>
      <c r="AG16" s="34">
        <f t="shared" si="1"/>
        <v>4</v>
      </c>
      <c r="AH16" s="34">
        <f t="shared" si="1"/>
        <v>9</v>
      </c>
      <c r="AI16" s="34">
        <f t="shared" si="1"/>
        <v>3</v>
      </c>
      <c r="AJ16" s="34">
        <f t="shared" si="1"/>
        <v>4</v>
      </c>
      <c r="AK16" s="34">
        <f t="shared" si="1"/>
        <v>0</v>
      </c>
      <c r="AL16" s="34">
        <f t="shared" si="1"/>
        <v>0</v>
      </c>
      <c r="AM16" s="34">
        <f t="shared" si="1"/>
        <v>0</v>
      </c>
      <c r="AN16" s="34">
        <f t="shared" si="1"/>
        <v>0</v>
      </c>
      <c r="AO16" s="34">
        <f t="shared" si="1"/>
        <v>0</v>
      </c>
      <c r="AP16" s="34">
        <f t="shared" si="1"/>
        <v>0</v>
      </c>
      <c r="AQ16" s="34">
        <f t="shared" si="1"/>
        <v>0</v>
      </c>
      <c r="AR16" s="34">
        <f t="shared" si="1"/>
        <v>0</v>
      </c>
      <c r="AS16" s="34">
        <f t="shared" si="1"/>
        <v>0</v>
      </c>
      <c r="AT16" s="34">
        <f t="shared" si="1"/>
        <v>0</v>
      </c>
      <c r="AU16" s="34">
        <f t="shared" si="1"/>
        <v>0</v>
      </c>
      <c r="AV16" s="34">
        <f t="shared" si="1"/>
        <v>0</v>
      </c>
      <c r="AW16" s="34">
        <f t="shared" si="1"/>
        <v>0</v>
      </c>
      <c r="AX16" s="34">
        <f t="shared" si="1"/>
        <v>0</v>
      </c>
      <c r="AY16" s="34">
        <f t="shared" si="1"/>
        <v>0</v>
      </c>
      <c r="AZ16" s="34">
        <f t="shared" si="1"/>
        <v>0</v>
      </c>
      <c r="BA16" s="34"/>
      <c r="BB16" s="34"/>
      <c r="BC16" s="30"/>
      <c r="BD16" s="30"/>
      <c r="BE16" s="31">
        <f>SUM(BE12:BE15)</f>
        <v>75</v>
      </c>
      <c r="BF16" s="86">
        <f>SUM(D16:BB16)</f>
        <v>338</v>
      </c>
      <c r="BG16" s="87"/>
      <c r="BH16" s="23">
        <f>SUM(BF16/BE16)</f>
        <v>4.506666666666667</v>
      </c>
      <c r="BI16" s="7"/>
      <c r="BJ16" s="7"/>
      <c r="BK16" s="5"/>
    </row>
    <row r="17" spans="1:63" s="8" customFormat="1" ht="27" customHeight="1" thickBot="1" thickTop="1">
      <c r="A17" s="95" t="s">
        <v>24</v>
      </c>
      <c r="B17" s="96" t="s">
        <v>0</v>
      </c>
      <c r="C17" s="18" t="s">
        <v>17</v>
      </c>
      <c r="D17" s="35">
        <v>18</v>
      </c>
      <c r="E17" s="36">
        <v>2</v>
      </c>
      <c r="F17" s="36">
        <v>5</v>
      </c>
      <c r="G17" s="36">
        <v>3</v>
      </c>
      <c r="H17" s="36">
        <v>0</v>
      </c>
      <c r="I17" s="36">
        <v>4</v>
      </c>
      <c r="J17" s="36">
        <v>3</v>
      </c>
      <c r="K17" s="36">
        <v>12</v>
      </c>
      <c r="L17" s="36">
        <v>9</v>
      </c>
      <c r="M17" s="36"/>
      <c r="N17" s="36">
        <v>4</v>
      </c>
      <c r="O17" s="36">
        <v>3</v>
      </c>
      <c r="P17" s="36">
        <v>7</v>
      </c>
      <c r="Q17" s="36">
        <v>2</v>
      </c>
      <c r="R17" s="36">
        <v>5</v>
      </c>
      <c r="S17" s="36">
        <v>1</v>
      </c>
      <c r="T17" s="36">
        <v>5</v>
      </c>
      <c r="U17" s="36">
        <v>3</v>
      </c>
      <c r="V17" s="36">
        <v>1</v>
      </c>
      <c r="W17" s="36">
        <v>7</v>
      </c>
      <c r="X17" s="36">
        <v>2</v>
      </c>
      <c r="Y17" s="36">
        <v>2</v>
      </c>
      <c r="Z17" s="36">
        <v>2</v>
      </c>
      <c r="AA17" s="36">
        <v>2</v>
      </c>
      <c r="AB17" s="36">
        <v>5</v>
      </c>
      <c r="AC17" s="36">
        <v>3</v>
      </c>
      <c r="AD17" s="36">
        <v>2</v>
      </c>
      <c r="AE17" s="36">
        <v>2</v>
      </c>
      <c r="AF17" s="36">
        <v>1</v>
      </c>
      <c r="AG17" s="36">
        <v>4</v>
      </c>
      <c r="AH17" s="36">
        <v>3</v>
      </c>
      <c r="AI17" s="36">
        <v>2</v>
      </c>
      <c r="AJ17" s="36">
        <v>0</v>
      </c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7"/>
      <c r="BE17" s="49">
        <v>25</v>
      </c>
      <c r="BF17" s="86">
        <f>SUM(D17:BB17)</f>
        <v>124</v>
      </c>
      <c r="BG17" s="87"/>
      <c r="BH17" s="23">
        <f>BF17/BE17</f>
        <v>4.96</v>
      </c>
      <c r="BI17" s="9"/>
      <c r="BJ17" s="9"/>
      <c r="BK17" s="9"/>
    </row>
    <row r="18" spans="1:63" ht="32.25" customHeight="1" thickBot="1" thickTop="1">
      <c r="A18" s="95"/>
      <c r="B18" s="96"/>
      <c r="C18" s="18" t="s">
        <v>18</v>
      </c>
      <c r="D18" s="51">
        <v>4</v>
      </c>
      <c r="E18" s="52">
        <v>4</v>
      </c>
      <c r="F18" s="52">
        <v>2</v>
      </c>
      <c r="G18" s="52">
        <v>1</v>
      </c>
      <c r="H18" s="52">
        <v>3</v>
      </c>
      <c r="I18" s="52">
        <v>2</v>
      </c>
      <c r="J18" s="53">
        <v>0</v>
      </c>
      <c r="K18" s="53">
        <v>1</v>
      </c>
      <c r="L18" s="53">
        <v>1</v>
      </c>
      <c r="M18" s="53"/>
      <c r="N18" s="53">
        <v>1</v>
      </c>
      <c r="O18" s="53">
        <v>1</v>
      </c>
      <c r="P18" s="53">
        <v>2</v>
      </c>
      <c r="Q18" s="53">
        <v>1</v>
      </c>
      <c r="R18" s="53">
        <v>1</v>
      </c>
      <c r="S18" s="53">
        <v>0</v>
      </c>
      <c r="T18" s="53">
        <v>0</v>
      </c>
      <c r="U18" s="53">
        <v>1</v>
      </c>
      <c r="V18" s="53">
        <v>0</v>
      </c>
      <c r="W18" s="53">
        <v>4</v>
      </c>
      <c r="X18" s="53">
        <v>0</v>
      </c>
      <c r="Y18" s="53">
        <v>0</v>
      </c>
      <c r="Z18" s="53">
        <v>0</v>
      </c>
      <c r="AA18" s="53">
        <v>1</v>
      </c>
      <c r="AB18" s="52">
        <v>1</v>
      </c>
      <c r="AC18" s="52">
        <v>1</v>
      </c>
      <c r="AD18" s="52">
        <v>2</v>
      </c>
      <c r="AE18" s="52">
        <v>2</v>
      </c>
      <c r="AF18" s="52">
        <v>1</v>
      </c>
      <c r="AG18" s="52">
        <v>1</v>
      </c>
      <c r="AH18" s="52">
        <v>2</v>
      </c>
      <c r="AI18" s="52">
        <v>0</v>
      </c>
      <c r="AJ18" s="52">
        <v>1</v>
      </c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33"/>
      <c r="BD18" s="38"/>
      <c r="BE18" s="46">
        <v>25</v>
      </c>
      <c r="BF18" s="63">
        <f>SUM(D18:BB18)</f>
        <v>41</v>
      </c>
      <c r="BG18" s="64"/>
      <c r="BH18" s="28">
        <f>BF18/BE18</f>
        <v>1.64</v>
      </c>
      <c r="BI18" s="5"/>
      <c r="BJ18" s="5"/>
      <c r="BK18" s="5"/>
    </row>
    <row r="19" spans="1:60" ht="14.25" thickBot="1" thickTop="1">
      <c r="A19" s="95"/>
      <c r="B19" s="73" t="s">
        <v>6</v>
      </c>
      <c r="C19" s="73"/>
      <c r="D19" s="91">
        <f>D17+D18</f>
        <v>22</v>
      </c>
      <c r="E19" s="91">
        <f>E17+E18</f>
        <v>6</v>
      </c>
      <c r="F19" s="91">
        <f>F17+F18</f>
        <v>7</v>
      </c>
      <c r="G19" s="93">
        <f aca="true" t="shared" si="2" ref="G19:M19">SUM(G17:G18)</f>
        <v>4</v>
      </c>
      <c r="H19" s="93">
        <f t="shared" si="2"/>
        <v>3</v>
      </c>
      <c r="I19" s="93">
        <f t="shared" si="2"/>
        <v>6</v>
      </c>
      <c r="J19" s="93">
        <f>SUM(J17+J18)</f>
        <v>3</v>
      </c>
      <c r="K19" s="93">
        <f t="shared" si="2"/>
        <v>13</v>
      </c>
      <c r="L19" s="93">
        <f t="shared" si="2"/>
        <v>10</v>
      </c>
      <c r="M19" s="93">
        <f t="shared" si="2"/>
        <v>0</v>
      </c>
      <c r="N19" s="78">
        <f aca="true" t="shared" si="3" ref="N19:BB19">SUM(N17:N18)</f>
        <v>5</v>
      </c>
      <c r="O19" s="78">
        <f t="shared" si="3"/>
        <v>4</v>
      </c>
      <c r="P19" s="78">
        <f t="shared" si="3"/>
        <v>9</v>
      </c>
      <c r="Q19" s="78">
        <f t="shared" si="3"/>
        <v>3</v>
      </c>
      <c r="R19" s="78">
        <f t="shared" si="3"/>
        <v>6</v>
      </c>
      <c r="S19" s="78">
        <f t="shared" si="3"/>
        <v>1</v>
      </c>
      <c r="T19" s="78">
        <f t="shared" si="3"/>
        <v>5</v>
      </c>
      <c r="U19" s="78">
        <f t="shared" si="3"/>
        <v>4</v>
      </c>
      <c r="V19" s="78">
        <f t="shared" si="3"/>
        <v>1</v>
      </c>
      <c r="W19" s="78">
        <f t="shared" si="3"/>
        <v>11</v>
      </c>
      <c r="X19" s="78">
        <f t="shared" si="3"/>
        <v>2</v>
      </c>
      <c r="Y19" s="78">
        <f t="shared" si="3"/>
        <v>2</v>
      </c>
      <c r="Z19" s="78">
        <f t="shared" si="3"/>
        <v>2</v>
      </c>
      <c r="AA19" s="78">
        <f t="shared" si="3"/>
        <v>3</v>
      </c>
      <c r="AB19" s="78">
        <f t="shared" si="3"/>
        <v>6</v>
      </c>
      <c r="AC19" s="78">
        <f t="shared" si="3"/>
        <v>4</v>
      </c>
      <c r="AD19" s="78">
        <f t="shared" si="3"/>
        <v>4</v>
      </c>
      <c r="AE19" s="78">
        <f t="shared" si="3"/>
        <v>4</v>
      </c>
      <c r="AF19" s="78">
        <f t="shared" si="3"/>
        <v>2</v>
      </c>
      <c r="AG19" s="78">
        <f>SUM(AG17:AG18)</f>
        <v>5</v>
      </c>
      <c r="AH19" s="78">
        <f>SUM(AH17:AH18)</f>
        <v>5</v>
      </c>
      <c r="AI19" s="78">
        <f>SUM(AI17:AI18)</f>
        <v>2</v>
      </c>
      <c r="AJ19" s="78">
        <f>SUM(AJ17:AJ18)</f>
        <v>1</v>
      </c>
      <c r="AK19" s="78">
        <f>SUM(AK17:AK18)</f>
        <v>0</v>
      </c>
      <c r="AL19" s="78">
        <f t="shared" si="3"/>
        <v>0</v>
      </c>
      <c r="AM19" s="78">
        <f t="shared" si="3"/>
        <v>0</v>
      </c>
      <c r="AN19" s="78">
        <f t="shared" si="3"/>
        <v>0</v>
      </c>
      <c r="AO19" s="78">
        <f t="shared" si="3"/>
        <v>0</v>
      </c>
      <c r="AP19" s="78">
        <f t="shared" si="3"/>
        <v>0</v>
      </c>
      <c r="AQ19" s="78">
        <f t="shared" si="3"/>
        <v>0</v>
      </c>
      <c r="AR19" s="78">
        <f t="shared" si="3"/>
        <v>0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78">
        <f t="shared" si="3"/>
        <v>0</v>
      </c>
      <c r="BC19" s="40"/>
      <c r="BD19" s="40"/>
      <c r="BE19" s="90">
        <f>SUM(BE17:BE18)</f>
        <v>50</v>
      </c>
      <c r="BF19" s="76">
        <f>SUM(BF17:BG18)</f>
        <v>165</v>
      </c>
      <c r="BG19" s="76"/>
      <c r="BH19" s="88">
        <f>SUM(BF19/BE19)</f>
        <v>3.3</v>
      </c>
    </row>
    <row r="20" spans="1:60" ht="14.25" thickBot="1" thickTop="1">
      <c r="A20" s="95"/>
      <c r="B20" s="73"/>
      <c r="C20" s="73"/>
      <c r="D20" s="92"/>
      <c r="E20" s="92"/>
      <c r="F20" s="92"/>
      <c r="G20" s="94"/>
      <c r="H20" s="94"/>
      <c r="I20" s="94"/>
      <c r="J20" s="94"/>
      <c r="K20" s="94"/>
      <c r="L20" s="94"/>
      <c r="M20" s="94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55"/>
      <c r="AT20" s="55"/>
      <c r="AU20" s="55"/>
      <c r="AV20" s="55"/>
      <c r="AW20" s="55"/>
      <c r="AX20" s="55"/>
      <c r="AY20" s="55"/>
      <c r="AZ20" s="55"/>
      <c r="BA20" s="55"/>
      <c r="BB20" s="79"/>
      <c r="BC20" s="39"/>
      <c r="BD20" s="39"/>
      <c r="BE20" s="80"/>
      <c r="BF20" s="77"/>
      <c r="BG20" s="77"/>
      <c r="BH20" s="89"/>
    </row>
    <row r="21" spans="1:60" ht="31.5" customHeight="1" thickBot="1" thickTop="1">
      <c r="A21" s="71" t="s">
        <v>27</v>
      </c>
      <c r="B21" s="72" t="s">
        <v>0</v>
      </c>
      <c r="C21" s="18" t="s">
        <v>17</v>
      </c>
      <c r="D21" s="56">
        <v>15</v>
      </c>
      <c r="E21" s="57">
        <v>12</v>
      </c>
      <c r="F21" s="57">
        <v>2</v>
      </c>
      <c r="G21" s="57">
        <v>4</v>
      </c>
      <c r="H21" s="57">
        <v>7</v>
      </c>
      <c r="I21" s="57">
        <v>7</v>
      </c>
      <c r="J21" s="57">
        <v>5</v>
      </c>
      <c r="K21" s="57">
        <v>2</v>
      </c>
      <c r="L21" s="57">
        <v>12</v>
      </c>
      <c r="M21" s="57"/>
      <c r="N21" s="57">
        <v>4</v>
      </c>
      <c r="O21" s="57">
        <v>7</v>
      </c>
      <c r="P21" s="57">
        <v>2</v>
      </c>
      <c r="Q21" s="57">
        <v>1</v>
      </c>
      <c r="R21" s="57">
        <v>2</v>
      </c>
      <c r="S21" s="57">
        <v>3</v>
      </c>
      <c r="T21" s="57">
        <v>4</v>
      </c>
      <c r="U21" s="58">
        <v>3</v>
      </c>
      <c r="V21" s="57">
        <v>1</v>
      </c>
      <c r="W21" s="57">
        <v>5</v>
      </c>
      <c r="X21" s="57">
        <v>1</v>
      </c>
      <c r="Y21" s="57">
        <v>1</v>
      </c>
      <c r="Z21" s="57">
        <v>3</v>
      </c>
      <c r="AA21" s="57">
        <v>0</v>
      </c>
      <c r="AB21" s="57">
        <v>2</v>
      </c>
      <c r="AC21" s="57">
        <v>1</v>
      </c>
      <c r="AD21" s="57">
        <v>1</v>
      </c>
      <c r="AE21" s="57">
        <v>2</v>
      </c>
      <c r="AF21" s="57">
        <v>3</v>
      </c>
      <c r="AG21" s="57">
        <v>1</v>
      </c>
      <c r="AH21" s="57">
        <v>2</v>
      </c>
      <c r="AI21" s="57">
        <v>0</v>
      </c>
      <c r="AJ21" s="57">
        <v>2</v>
      </c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41"/>
      <c r="BD21" s="42"/>
      <c r="BE21" s="31">
        <v>25</v>
      </c>
      <c r="BF21" s="74">
        <f>SUM(D21:BB21)</f>
        <v>117</v>
      </c>
      <c r="BG21" s="74"/>
      <c r="BH21" s="23">
        <f>BF21/BE21</f>
        <v>4.68</v>
      </c>
    </row>
    <row r="22" spans="1:60" ht="28.5" customHeight="1" thickBot="1" thickTop="1">
      <c r="A22" s="71"/>
      <c r="B22" s="72"/>
      <c r="C22" s="18" t="s">
        <v>18</v>
      </c>
      <c r="D22" s="59">
        <v>2</v>
      </c>
      <c r="E22" s="60">
        <v>0</v>
      </c>
      <c r="F22" s="60">
        <v>1</v>
      </c>
      <c r="G22" s="60">
        <v>3</v>
      </c>
      <c r="H22" s="60">
        <v>1</v>
      </c>
      <c r="I22" s="60">
        <v>0</v>
      </c>
      <c r="J22" s="60">
        <v>0</v>
      </c>
      <c r="K22" s="60">
        <v>3</v>
      </c>
      <c r="L22" s="60">
        <v>1</v>
      </c>
      <c r="M22" s="60"/>
      <c r="N22" s="60">
        <v>1</v>
      </c>
      <c r="O22" s="60">
        <v>1</v>
      </c>
      <c r="P22" s="60">
        <v>2</v>
      </c>
      <c r="Q22" s="60">
        <v>1</v>
      </c>
      <c r="R22" s="60">
        <v>2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1</v>
      </c>
      <c r="Z22" s="60">
        <v>1</v>
      </c>
      <c r="AA22" s="60">
        <v>0</v>
      </c>
      <c r="AB22" s="60">
        <v>1</v>
      </c>
      <c r="AC22" s="60">
        <v>0</v>
      </c>
      <c r="AD22" s="60">
        <v>1</v>
      </c>
      <c r="AE22" s="60">
        <v>0</v>
      </c>
      <c r="AF22" s="60">
        <v>2</v>
      </c>
      <c r="AG22" s="60">
        <v>0</v>
      </c>
      <c r="AH22" s="60">
        <v>2</v>
      </c>
      <c r="AI22" s="60">
        <v>0</v>
      </c>
      <c r="AJ22" s="60">
        <v>0</v>
      </c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41"/>
      <c r="BD22" s="42"/>
      <c r="BE22" s="48">
        <v>25</v>
      </c>
      <c r="BF22" s="74">
        <f>SUM(D22:BB22)</f>
        <v>26</v>
      </c>
      <c r="BG22" s="74"/>
      <c r="BH22" s="23">
        <f>BF22/BE22</f>
        <v>1.04</v>
      </c>
    </row>
    <row r="23" spans="1:60" ht="45" customHeight="1" thickBot="1" thickTop="1">
      <c r="A23" s="71"/>
      <c r="B23" s="73" t="s">
        <v>6</v>
      </c>
      <c r="C23" s="73"/>
      <c r="D23" s="61">
        <f>D21+D22</f>
        <v>17</v>
      </c>
      <c r="E23" s="61">
        <f>E21+E22</f>
        <v>12</v>
      </c>
      <c r="F23" s="61">
        <f>F21+F22</f>
        <v>3</v>
      </c>
      <c r="G23" s="61">
        <f>G21+G22</f>
        <v>7</v>
      </c>
      <c r="H23" s="61">
        <f aca="true" t="shared" si="4" ref="H23:AN23">H21+H22</f>
        <v>8</v>
      </c>
      <c r="I23" s="61">
        <f t="shared" si="4"/>
        <v>7</v>
      </c>
      <c r="J23" s="61">
        <f t="shared" si="4"/>
        <v>5</v>
      </c>
      <c r="K23" s="61">
        <f t="shared" si="4"/>
        <v>5</v>
      </c>
      <c r="L23" s="61">
        <f t="shared" si="4"/>
        <v>13</v>
      </c>
      <c r="M23" s="61">
        <f t="shared" si="4"/>
        <v>0</v>
      </c>
      <c r="N23" s="61">
        <f t="shared" si="4"/>
        <v>5</v>
      </c>
      <c r="O23" s="61">
        <f t="shared" si="4"/>
        <v>8</v>
      </c>
      <c r="P23" s="61">
        <f t="shared" si="4"/>
        <v>4</v>
      </c>
      <c r="Q23" s="61">
        <f t="shared" si="4"/>
        <v>2</v>
      </c>
      <c r="R23" s="61">
        <f t="shared" si="4"/>
        <v>4</v>
      </c>
      <c r="S23" s="61">
        <f t="shared" si="4"/>
        <v>3</v>
      </c>
      <c r="T23" s="61">
        <f t="shared" si="4"/>
        <v>4</v>
      </c>
      <c r="U23" s="61">
        <f t="shared" si="4"/>
        <v>3</v>
      </c>
      <c r="V23" s="61">
        <f t="shared" si="4"/>
        <v>1</v>
      </c>
      <c r="W23" s="61">
        <f t="shared" si="4"/>
        <v>5</v>
      </c>
      <c r="X23" s="61">
        <f t="shared" si="4"/>
        <v>1</v>
      </c>
      <c r="Y23" s="61">
        <f t="shared" si="4"/>
        <v>2</v>
      </c>
      <c r="Z23" s="61">
        <f t="shared" si="4"/>
        <v>4</v>
      </c>
      <c r="AA23" s="61">
        <f t="shared" si="4"/>
        <v>0</v>
      </c>
      <c r="AB23" s="61">
        <f t="shared" si="4"/>
        <v>3</v>
      </c>
      <c r="AC23" s="61">
        <f t="shared" si="4"/>
        <v>1</v>
      </c>
      <c r="AD23" s="61">
        <f t="shared" si="4"/>
        <v>2</v>
      </c>
      <c r="AE23" s="61">
        <f t="shared" si="4"/>
        <v>2</v>
      </c>
      <c r="AF23" s="61">
        <f t="shared" si="4"/>
        <v>5</v>
      </c>
      <c r="AG23" s="61">
        <f t="shared" si="4"/>
        <v>1</v>
      </c>
      <c r="AH23" s="61">
        <f t="shared" si="4"/>
        <v>4</v>
      </c>
      <c r="AI23" s="61">
        <f t="shared" si="4"/>
        <v>0</v>
      </c>
      <c r="AJ23" s="61">
        <f t="shared" si="4"/>
        <v>2</v>
      </c>
      <c r="AK23" s="61">
        <f t="shared" si="4"/>
        <v>0</v>
      </c>
      <c r="AL23" s="61">
        <f t="shared" si="4"/>
        <v>0</v>
      </c>
      <c r="AM23" s="61">
        <f t="shared" si="4"/>
        <v>0</v>
      </c>
      <c r="AN23" s="61">
        <f t="shared" si="4"/>
        <v>0</v>
      </c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43"/>
      <c r="BD23" s="42"/>
      <c r="BE23" s="47">
        <v>50</v>
      </c>
      <c r="BF23" s="74">
        <f>SUM(D23:BB23)</f>
        <v>143</v>
      </c>
      <c r="BG23" s="74"/>
      <c r="BH23" s="23">
        <f>SUM(BF23/BE23)</f>
        <v>2.86</v>
      </c>
    </row>
    <row r="24" spans="1:60" ht="20.25" thickBot="1" thickTop="1">
      <c r="A24" s="82" t="s">
        <v>26</v>
      </c>
      <c r="B24" s="82"/>
      <c r="C24" s="82"/>
      <c r="D24" s="62">
        <f>SUM(D11,D16,D19,D23)</f>
        <v>116</v>
      </c>
      <c r="E24" s="62">
        <f aca="true" t="shared" si="5" ref="E24:BB24">SUM(E11,E16,E19,E23)</f>
        <v>54</v>
      </c>
      <c r="F24" s="62">
        <f t="shared" si="5"/>
        <v>43</v>
      </c>
      <c r="G24" s="62">
        <f t="shared" si="5"/>
        <v>33</v>
      </c>
      <c r="H24" s="62">
        <f t="shared" si="5"/>
        <v>39</v>
      </c>
      <c r="I24" s="62">
        <f t="shared" si="5"/>
        <v>37</v>
      </c>
      <c r="J24" s="62">
        <f t="shared" si="5"/>
        <v>23</v>
      </c>
      <c r="K24" s="62">
        <f t="shared" si="5"/>
        <v>61</v>
      </c>
      <c r="L24" s="62">
        <f t="shared" si="5"/>
        <v>96</v>
      </c>
      <c r="M24" s="62">
        <f t="shared" si="5"/>
        <v>0</v>
      </c>
      <c r="N24" s="62">
        <f t="shared" si="5"/>
        <v>53</v>
      </c>
      <c r="O24" s="62">
        <f t="shared" si="5"/>
        <v>48</v>
      </c>
      <c r="P24" s="62">
        <f t="shared" si="5"/>
        <v>52</v>
      </c>
      <c r="Q24" s="62">
        <f t="shared" si="5"/>
        <v>30</v>
      </c>
      <c r="R24" s="62">
        <f t="shared" si="5"/>
        <v>36</v>
      </c>
      <c r="S24" s="62">
        <f t="shared" si="5"/>
        <v>27</v>
      </c>
      <c r="T24" s="62">
        <f t="shared" si="5"/>
        <v>40</v>
      </c>
      <c r="U24" s="62">
        <f t="shared" si="5"/>
        <v>25</v>
      </c>
      <c r="V24" s="62">
        <f t="shared" si="5"/>
        <v>24</v>
      </c>
      <c r="W24" s="62">
        <f t="shared" si="5"/>
        <v>62</v>
      </c>
      <c r="X24" s="62">
        <f t="shared" si="5"/>
        <v>23</v>
      </c>
      <c r="Y24" s="62">
        <f t="shared" si="5"/>
        <v>21</v>
      </c>
      <c r="Z24" s="62">
        <f t="shared" si="5"/>
        <v>21</v>
      </c>
      <c r="AA24" s="62">
        <f t="shared" si="5"/>
        <v>19</v>
      </c>
      <c r="AB24" s="62">
        <f t="shared" si="5"/>
        <v>23</v>
      </c>
      <c r="AC24" s="62">
        <f t="shared" si="5"/>
        <v>29</v>
      </c>
      <c r="AD24" s="62">
        <f t="shared" si="5"/>
        <v>21</v>
      </c>
      <c r="AE24" s="62">
        <f t="shared" si="5"/>
        <v>18</v>
      </c>
      <c r="AF24" s="62">
        <f t="shared" si="5"/>
        <v>24</v>
      </c>
      <c r="AG24" s="62">
        <f t="shared" si="5"/>
        <v>29</v>
      </c>
      <c r="AH24" s="62">
        <f t="shared" si="5"/>
        <v>28</v>
      </c>
      <c r="AI24" s="62">
        <f t="shared" si="5"/>
        <v>16</v>
      </c>
      <c r="AJ24" s="62">
        <f t="shared" si="5"/>
        <v>16</v>
      </c>
      <c r="AK24" s="62">
        <f t="shared" si="5"/>
        <v>0</v>
      </c>
      <c r="AL24" s="62">
        <f t="shared" si="5"/>
        <v>0</v>
      </c>
      <c r="AM24" s="62">
        <f t="shared" si="5"/>
        <v>0</v>
      </c>
      <c r="AN24" s="62">
        <f t="shared" si="5"/>
        <v>0</v>
      </c>
      <c r="AO24" s="62">
        <f t="shared" si="5"/>
        <v>0</v>
      </c>
      <c r="AP24" s="62">
        <f t="shared" si="5"/>
        <v>0</v>
      </c>
      <c r="AQ24" s="62">
        <f t="shared" si="5"/>
        <v>0</v>
      </c>
      <c r="AR24" s="62">
        <f t="shared" si="5"/>
        <v>0</v>
      </c>
      <c r="AS24" s="62">
        <f t="shared" si="5"/>
        <v>0</v>
      </c>
      <c r="AT24" s="62">
        <f t="shared" si="5"/>
        <v>0</v>
      </c>
      <c r="AU24" s="62">
        <f t="shared" si="5"/>
        <v>0</v>
      </c>
      <c r="AV24" s="62">
        <f t="shared" si="5"/>
        <v>0</v>
      </c>
      <c r="AW24" s="62">
        <f t="shared" si="5"/>
        <v>0</v>
      </c>
      <c r="AX24" s="62">
        <f t="shared" si="5"/>
        <v>0</v>
      </c>
      <c r="AY24" s="62">
        <f t="shared" si="5"/>
        <v>0</v>
      </c>
      <c r="AZ24" s="62">
        <f t="shared" si="5"/>
        <v>0</v>
      </c>
      <c r="BA24" s="62">
        <f t="shared" si="5"/>
        <v>0</v>
      </c>
      <c r="BB24" s="62">
        <f t="shared" si="5"/>
        <v>0</v>
      </c>
      <c r="BC24" s="44">
        <f>SUM(BC11+BC16+BC19+BC23)</f>
        <v>0</v>
      </c>
      <c r="BD24" s="44">
        <f>SUM(BD11+BD16+BD19+BD23)</f>
        <v>0</v>
      </c>
      <c r="BE24" s="45">
        <f>SUM(BE11+BE16+BE19+BE23)</f>
        <v>375</v>
      </c>
      <c r="BF24" s="83">
        <f>SUM(D24:BA24)</f>
        <v>1187</v>
      </c>
      <c r="BG24" s="84"/>
      <c r="BH24" s="45">
        <f>SUM(BF24/BE24)</f>
        <v>3.1653333333333333</v>
      </c>
    </row>
    <row r="25" spans="1:59" ht="19.5" thickTop="1">
      <c r="A25" s="10"/>
      <c r="J25" s="3" t="s">
        <v>5</v>
      </c>
      <c r="BF25" s="115"/>
      <c r="BG25" s="115"/>
    </row>
    <row r="26" ht="18.75">
      <c r="A26" s="10"/>
    </row>
    <row r="27" ht="18.75">
      <c r="A27" s="10"/>
    </row>
    <row r="28" ht="12.75">
      <c r="A28" s="4"/>
    </row>
    <row r="29" ht="12.75">
      <c r="A29" s="4"/>
    </row>
  </sheetData>
  <sheetProtection/>
  <mergeCells count="133">
    <mergeCell ref="BF25:BG25"/>
    <mergeCell ref="A4:A5"/>
    <mergeCell ref="B2:BH2"/>
    <mergeCell ref="B3:BH3"/>
    <mergeCell ref="B16:C16"/>
    <mergeCell ref="BF15:BG15"/>
    <mergeCell ref="BF16:BG16"/>
    <mergeCell ref="N4:AI4"/>
    <mergeCell ref="A1:A3"/>
    <mergeCell ref="BF13:BG13"/>
    <mergeCell ref="BF6:BG6"/>
    <mergeCell ref="A6:A11"/>
    <mergeCell ref="BF11:BG11"/>
    <mergeCell ref="BF8:BG8"/>
    <mergeCell ref="C9:C10"/>
    <mergeCell ref="D9:D10"/>
    <mergeCell ref="E9:E10"/>
    <mergeCell ref="F9:F10"/>
    <mergeCell ref="G9:G10"/>
    <mergeCell ref="B1:BH1"/>
    <mergeCell ref="B6:B8"/>
    <mergeCell ref="BH4:BH5"/>
    <mergeCell ref="BF12:BG12"/>
    <mergeCell ref="AJ4:BD4"/>
    <mergeCell ref="BF5:BG5"/>
    <mergeCell ref="D4:M4"/>
    <mergeCell ref="C4:C5"/>
    <mergeCell ref="B4:B5"/>
    <mergeCell ref="B9:B10"/>
    <mergeCell ref="A17:A20"/>
    <mergeCell ref="B17:B18"/>
    <mergeCell ref="B19:C20"/>
    <mergeCell ref="D19:D20"/>
    <mergeCell ref="E19:E20"/>
    <mergeCell ref="B11:C11"/>
    <mergeCell ref="B12:B14"/>
    <mergeCell ref="R19:R20"/>
    <mergeCell ref="S19:S20"/>
    <mergeCell ref="F19:F20"/>
    <mergeCell ref="G19:G20"/>
    <mergeCell ref="I19:I20"/>
    <mergeCell ref="H19:H20"/>
    <mergeCell ref="J19:J20"/>
    <mergeCell ref="K19:K20"/>
    <mergeCell ref="L19:L20"/>
    <mergeCell ref="M19:M20"/>
    <mergeCell ref="N19:N20"/>
    <mergeCell ref="O19:O20"/>
    <mergeCell ref="P19:P20"/>
    <mergeCell ref="Q19:Q20"/>
    <mergeCell ref="BF18:BG18"/>
    <mergeCell ref="AO19:AO20"/>
    <mergeCell ref="AP19:AP20"/>
    <mergeCell ref="AQ19:AQ20"/>
    <mergeCell ref="AR19:AR20"/>
    <mergeCell ref="AA19:AA20"/>
    <mergeCell ref="AB19:AB20"/>
    <mergeCell ref="AH19:AH20"/>
    <mergeCell ref="AE19:AE20"/>
    <mergeCell ref="AF19:AF20"/>
    <mergeCell ref="AL19:AL20"/>
    <mergeCell ref="T19:T20"/>
    <mergeCell ref="Z19:Z20"/>
    <mergeCell ref="BH19:BH20"/>
    <mergeCell ref="U19:U20"/>
    <mergeCell ref="V19:V20"/>
    <mergeCell ref="BB19:BB20"/>
    <mergeCell ref="BE19:BE20"/>
    <mergeCell ref="BF7:BG7"/>
    <mergeCell ref="AG19:AG20"/>
    <mergeCell ref="Z9:Z10"/>
    <mergeCell ref="AA9:AA10"/>
    <mergeCell ref="AB9:AB10"/>
    <mergeCell ref="A24:C24"/>
    <mergeCell ref="BF24:BG24"/>
    <mergeCell ref="A12:A16"/>
    <mergeCell ref="BF17:BG17"/>
    <mergeCell ref="AC19:AC20"/>
    <mergeCell ref="AD19:AD20"/>
    <mergeCell ref="W19:W20"/>
    <mergeCell ref="X19:X20"/>
    <mergeCell ref="Y19:Y20"/>
    <mergeCell ref="AM19:AM20"/>
    <mergeCell ref="BE4:BG4"/>
    <mergeCell ref="BF19:BG20"/>
    <mergeCell ref="AI19:AI20"/>
    <mergeCell ref="AJ19:AJ20"/>
    <mergeCell ref="AK19:AK20"/>
    <mergeCell ref="AN19:AN20"/>
    <mergeCell ref="BB9:BB10"/>
    <mergeCell ref="AK9:AK10"/>
    <mergeCell ref="AM9:AM10"/>
    <mergeCell ref="BE9:BE10"/>
    <mergeCell ref="A21:A23"/>
    <mergeCell ref="B21:B22"/>
    <mergeCell ref="B23:C23"/>
    <mergeCell ref="BF23:BG23"/>
    <mergeCell ref="BF21:BG21"/>
    <mergeCell ref="BF22:BG22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AC9:AC10"/>
    <mergeCell ref="AD9:AD10"/>
    <mergeCell ref="AR9:AR10"/>
    <mergeCell ref="AE9:AE10"/>
    <mergeCell ref="AF9:AF10"/>
    <mergeCell ref="AG9:AG10"/>
    <mergeCell ref="AI9:AI10"/>
    <mergeCell ref="AH9:AH10"/>
    <mergeCell ref="AJ9:AJ10"/>
    <mergeCell ref="AL9:AL10"/>
    <mergeCell ref="BF9:BG10"/>
    <mergeCell ref="BH9:BH10"/>
    <mergeCell ref="AN9:AN10"/>
    <mergeCell ref="AO9:AO10"/>
    <mergeCell ref="AP9:AP10"/>
    <mergeCell ref="AQ9:AQ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2"/>
  <ignoredErrors>
    <ignoredError sqref="T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Luzanov</dc:creator>
  <cp:keywords/>
  <dc:description/>
  <cp:lastModifiedBy>user</cp:lastModifiedBy>
  <cp:lastPrinted>2020-07-17T02:33:12Z</cp:lastPrinted>
  <dcterms:created xsi:type="dcterms:W3CDTF">2011-07-06T07:47:47Z</dcterms:created>
  <dcterms:modified xsi:type="dcterms:W3CDTF">2020-07-30T08:41:50Z</dcterms:modified>
  <cp:category/>
  <cp:version/>
  <cp:contentType/>
  <cp:contentStatus/>
</cp:coreProperties>
</file>